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6" yWindow="-480" windowWidth="15480" windowHeight="9108" tabRatio="821"/>
  </bookViews>
  <sheets>
    <sheet name="Student Grade Sheet" sheetId="8" r:id="rId1"/>
  </sheets>
  <definedNames>
    <definedName name="_xlnm._FilterDatabase" localSheetId="0" hidden="1">'Student Grade Sheet'!$A$3:$S$14</definedName>
  </definedNames>
  <calcPr calcId="144525"/>
</workbook>
</file>

<file path=xl/calcChain.xml><?xml version="1.0" encoding="utf-8"?>
<calcChain xmlns="http://schemas.openxmlformats.org/spreadsheetml/2006/main">
  <c r="P11" i="8" l="1"/>
  <c r="Q11" i="8" s="1"/>
  <c r="P14" i="8"/>
  <c r="Q14" i="8" s="1"/>
  <c r="P8" i="8"/>
  <c r="Q8" i="8" s="1"/>
  <c r="P10" i="8"/>
  <c r="Q10" i="8" s="1"/>
  <c r="P12" i="8"/>
  <c r="Q12" i="8" s="1"/>
  <c r="P5" i="8"/>
  <c r="Q5" i="8" s="1"/>
  <c r="P9" i="8"/>
  <c r="Q9" i="8" s="1"/>
  <c r="P6" i="8"/>
  <c r="Q6" i="8" s="1"/>
  <c r="P13" i="8"/>
  <c r="Q13" i="8" s="1"/>
  <c r="P4" i="8"/>
  <c r="Q4" i="8" s="1"/>
  <c r="N7" i="8"/>
  <c r="P7" i="8" s="1"/>
  <c r="Q7" i="8" s="1"/>
  <c r="L11" i="8"/>
  <c r="M11" i="8" s="1"/>
  <c r="L14" i="8"/>
  <c r="M14" i="8" s="1"/>
  <c r="L8" i="8"/>
  <c r="M8" i="8" s="1"/>
  <c r="L10" i="8"/>
  <c r="L12" i="8"/>
  <c r="M12" i="8" s="1"/>
  <c r="L5" i="8"/>
  <c r="M5" i="8" s="1"/>
  <c r="L9" i="8"/>
  <c r="M9" i="8" s="1"/>
  <c r="L6" i="8"/>
  <c r="M6" i="8" s="1"/>
  <c r="L13" i="8"/>
  <c r="M13" i="8" s="1"/>
  <c r="L4" i="8"/>
  <c r="M4" i="8" s="1"/>
  <c r="L7" i="8"/>
  <c r="M7" i="8" s="1"/>
  <c r="H11" i="8"/>
  <c r="I11" i="8" s="1"/>
  <c r="H14" i="8"/>
  <c r="I14" i="8" s="1"/>
  <c r="H8" i="8"/>
  <c r="I8" i="8" s="1"/>
  <c r="H10" i="8"/>
  <c r="I10" i="8" s="1"/>
  <c r="H12" i="8"/>
  <c r="I12" i="8" s="1"/>
  <c r="H5" i="8"/>
  <c r="I5" i="8" s="1"/>
  <c r="H9" i="8"/>
  <c r="I9" i="8" s="1"/>
  <c r="H6" i="8"/>
  <c r="I6" i="8" s="1"/>
  <c r="H13" i="8"/>
  <c r="I13" i="8" s="1"/>
  <c r="H4" i="8"/>
  <c r="I4" i="8" s="1"/>
  <c r="H7" i="8"/>
  <c r="I7" i="8" s="1"/>
  <c r="M10" i="8" l="1"/>
  <c r="L15" i="8"/>
  <c r="R7" i="8"/>
  <c r="S7" i="8" s="1"/>
  <c r="R4" i="8"/>
  <c r="S4" i="8" s="1"/>
  <c r="R13" i="8"/>
  <c r="S13" i="8" s="1"/>
  <c r="R6" i="8"/>
  <c r="S6" i="8" s="1"/>
  <c r="R9" i="8"/>
  <c r="S9" i="8" s="1"/>
  <c r="R5" i="8"/>
  <c r="S5" i="8" s="1"/>
  <c r="R12" i="8"/>
  <c r="S12" i="8" s="1"/>
  <c r="R10" i="8"/>
  <c r="S10" i="8" s="1"/>
  <c r="S15" i="8" s="1"/>
  <c r="R8" i="8"/>
  <c r="S8" i="8" s="1"/>
  <c r="R14" i="8"/>
  <c r="S14" i="8" s="1"/>
  <c r="R11" i="8"/>
  <c r="S11" i="8" s="1"/>
</calcChain>
</file>

<file path=xl/sharedStrings.xml><?xml version="1.0" encoding="utf-8"?>
<sst xmlns="http://schemas.openxmlformats.org/spreadsheetml/2006/main" count="43" uniqueCount="42">
  <si>
    <t>Access 2</t>
  </si>
  <si>
    <t>PowerPoint 2</t>
  </si>
  <si>
    <t>Test 2</t>
  </si>
  <si>
    <t>Test 3</t>
  </si>
  <si>
    <t>Project 1</t>
  </si>
  <si>
    <t>Project 2</t>
  </si>
  <si>
    <t>Brian</t>
  </si>
  <si>
    <t>Access 3</t>
  </si>
  <si>
    <t>Word 2</t>
  </si>
  <si>
    <t>Excel 2</t>
  </si>
  <si>
    <t>Test Average</t>
  </si>
  <si>
    <t>Alexander</t>
  </si>
  <si>
    <t>Kim</t>
  </si>
  <si>
    <t>Last Name</t>
  </si>
  <si>
    <t>First Name</t>
  </si>
  <si>
    <t>Johnson</t>
  </si>
  <si>
    <t>Homework Avg.</t>
  </si>
  <si>
    <t>Homework Points</t>
  </si>
  <si>
    <t>Test Points</t>
  </si>
  <si>
    <t>Project Average</t>
  </si>
  <si>
    <t>Project Points</t>
  </si>
  <si>
    <t>Earned Points</t>
  </si>
  <si>
    <t>Barndt</t>
  </si>
  <si>
    <t>Taylor</t>
  </si>
  <si>
    <t>Neithammer</t>
  </si>
  <si>
    <t>Prater</t>
  </si>
  <si>
    <t>Tiffany</t>
  </si>
  <si>
    <t>Kirby</t>
  </si>
  <si>
    <t>MacDonald</t>
  </si>
  <si>
    <t>Simmons</t>
  </si>
  <si>
    <t>Hopp</t>
  </si>
  <si>
    <t>Reid</t>
  </si>
  <si>
    <t>Lavonda</t>
  </si>
  <si>
    <t>Samuel</t>
  </si>
  <si>
    <t>Casey</t>
  </si>
  <si>
    <t>Zoe</t>
  </si>
  <si>
    <t>Cathie</t>
  </si>
  <si>
    <t>Keane</t>
  </si>
  <si>
    <t>Sandra</t>
  </si>
  <si>
    <t>Student Grade Sheet</t>
  </si>
  <si>
    <t>Final Grade with Curve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</si>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</sst>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family val="2"/>
    </font>
    <font>
      <b/>
      <i/>
      <sz val="14"/>
      <color theme="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</borders>
  <cellStyleXfs count="1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1" xfId="5" applyFont="1" applyFill="1" applyBorder="1"/>
    <xf numFmtId="0" fontId="3" fillId="0" borderId="1" xfId="6" applyFont="1" applyFill="1" applyBorder="1"/>
    <xf numFmtId="0" fontId="2" fillId="0" borderId="4" xfId="7" applyFont="1" applyFill="1" applyBorder="1" applyAlignment="1">
      <alignment wrapText="1"/>
    </xf>
    <xf numFmtId="0" fontId="3" fillId="0" borderId="3" xfId="8" applyFont="1" applyFill="1" applyBorder="1"/>
    <xf numFmtId="0" fontId="4" fillId="0" borderId="2" xfId="9" applyFont="1" applyFill="1" applyBorder="1"/>
    <xf numFmtId="1" fontId="4" fillId="0" borderId="2" xfId="10" applyNumberFormat="1" applyFont="1" applyFill="1" applyBorder="1"/>
    <xf numFmtId="0" fontId="4" fillId="0" borderId="2" xfId="11" applyNumberFormat="1" applyFont="1" applyFill="1" applyBorder="1"/>
    <xf numFmtId="2" fontId="4" fillId="0" borderId="2" xfId="12" applyNumberFormat="1" applyFont="1" applyFill="1" applyBorder="1" applyAlignment="1">
      <alignment wrapText="1"/>
    </xf>
    <xf numFmtId="0" fontId="5" fillId="0" borderId="2" xfId="13" applyFont="1" applyFill="1" applyBorder="1"/>
    <xf numFmtId="2" fontId="4" fillId="0" borderId="2" xfId="14" applyNumberFormat="1" applyFont="1" applyFill="1" applyBorder="1"/>
    <xf numFmtId="0" fontId="6" fillId="2" borderId="0" xfId="15" applyFont="1" applyAlignment="1">
      <alignment horizontal="center"/>
    </xf>
    <xf numFmtId="0" fontId="2" fillId="0" borderId="6" xfId="5" applyFont="1" applyFill="1" applyBorder="1"/>
    <xf numFmtId="0" fontId="4" fillId="0" borderId="7" xfId="9" applyFont="1" applyFill="1" applyBorder="1"/>
    <xf numFmtId="0" fontId="4" fillId="0" borderId="8" xfId="9" applyFont="1" applyFill="1" applyBorder="1"/>
    <xf numFmtId="0" fontId="4" fillId="0" borderId="9" xfId="9" applyFont="1" applyFill="1" applyBorder="1"/>
    <xf numFmtId="1" fontId="4" fillId="0" borderId="9" xfId="10" applyNumberFormat="1" applyFont="1" applyFill="1" applyBorder="1"/>
    <xf numFmtId="2" fontId="4" fillId="0" borderId="9" xfId="14" applyNumberFormat="1" applyFont="1" applyFill="1" applyBorder="1"/>
    <xf numFmtId="0" fontId="4" fillId="0" borderId="9" xfId="11" applyNumberFormat="1" applyFont="1" applyFill="1" applyBorder="1"/>
    <xf numFmtId="2" fontId="4" fillId="0" borderId="9" xfId="12" applyNumberFormat="1" applyFont="1" applyFill="1" applyBorder="1" applyAlignment="1">
      <alignment wrapText="1"/>
    </xf>
    <xf numFmtId="0" fontId="5" fillId="0" borderId="9" xfId="13" applyFont="1" applyFill="1" applyBorder="1"/>
    <xf numFmtId="0" fontId="4" fillId="0" borderId="2" xfId="4" applyFont="1" applyFill="1" applyBorder="1"/>
    <xf numFmtId="0" fontId="4" fillId="0" borderId="5" xfId="9" applyFont="1" applyFill="1" applyBorder="1"/>
    <xf numFmtId="0" fontId="4" fillId="0" borderId="10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wrapText="1"/>
    </xf>
    <xf numFmtId="2" fontId="4" fillId="0" borderId="5" xfId="0" applyNumberFormat="1" applyFont="1" applyFill="1" applyBorder="1" applyAlignment="1" applyProtection="1"/>
  </cellXfs>
  <cellStyles count="16">
    <cellStyle name="0Fa/GgDyaQHGQhdm0M4iSlhzKK5lUwTnzzjrbKX9vME=-~ErINiN268bU/JZ1EOpjgpg==" xfId="7"/>
    <cellStyle name="97FQXHmzoQcN1sdgg+RB3dEQkaB2q/7Lz50oJw45SE0=-~kja1AKemDXUTgJEqUg61rQ==" xfId="9"/>
    <cellStyle name="9G4Nfijkp0Xaglpk6GIgE6/AJYSObEkLR+zs8o2y0fg=-~ZbxTRNI+jdMDkhpp4IlMTw==" xfId="4"/>
    <cellStyle name="bI8FZwidDyA66RqQaprrADEUEs+4mf+vHt804VBmFEY=-~eIGGQmQlfhHjYd2CVF1X7w==" xfId="3"/>
    <cellStyle name="BvTQmwaYObLvzvTG6Zhq9JXC9Vl0It3wwnUHhn8IV6E=-~zYPOptViasOPVTBfh+27mA==" xfId="5"/>
    <cellStyle name="DBQj4r7vLauPGja6iZc6i+a3weV7F/ru9875eIgKOlo=-~It1sI9+84K90FHv3ieEUyA==" xfId="14"/>
    <cellStyle name="Ijcz5EpbKUxky2XDpx9QgJLaMM3zSILDzl+r9rNGuKg=-~QCphU9srO/gyhFHJBscsNQ==" xfId="2"/>
    <cellStyle name="iW9Bc9hDOZv7MX2W40hTaqiFP7uwmNLMPa0mtNU8Pgk=-~a8k/5GWLlKN//4YacuV3UQ==" xfId="11"/>
    <cellStyle name="kXFY60xEH5jlQAOTOGMQhMqNRBZmGIl5Wkaki0iJuMA=-~9MXUbVlNpgiTHYEQj5Nz5Q==" xfId="12"/>
    <cellStyle name="N4OqjztjOOncfFkVC+8Rkw9XegFbekEBCW3Drk2xo7I=-~75yE/jbRuK0lZ5EPe3x8Wg==" xfId="13"/>
    <cellStyle name="Normal" xfId="0" builtinId="0"/>
    <cellStyle name="OcUPXchjYUZvlMQYzbpfKi2RReqa3sKNtlT1L9FQJps=-~XPkuxVe0yUohaziug+wNww==" xfId="6"/>
    <cellStyle name="QRhEuTeQBkr4THu4V/HnNyQugPD5jpbYg+lqqV5El84=-~1vWiAH2y2jwGC4PdR5g2Hw==" xfId="1"/>
    <cellStyle name="sfEXEEXjRtlTRFgEGO0hkDxf5pcJ7FE3cszQ4KRRsXs=-~IhPTnFtTz24YM4a8d6zvxA==" xfId="15"/>
    <cellStyle name="W4OCgUscKz82r9+IZUBd3lj6kTPdm+GXHyci1l0nzWk=-~uxgx7EUl2xy9+P61t0eNWA==" xfId="8"/>
    <cellStyle name="zxxHQTj/+7IyQVqTh0piVHTm0zJVPhSnSa9Xbm7+rcU=-~EcVkOuZQnzQbPgwwBmeGbg==" xfId="10"/>
  </cellStyles>
  <dxfs count="42">
    <dxf>
      <fill>
        <patternFill patternType="solid">
          <fgColor rgb="FFC6EFCE"/>
          <bgColor rgb="FF0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 outline="0">
        <left style="thin">
          <color theme="1"/>
        </left>
        <bottom style="thin">
          <color theme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S15" totalsRowCount="1" tableBorderDxfId="41">
  <autoFilter ref="A3:S14">
    <filterColumn colId="11">
      <colorFilter dxfId="0"/>
    </filterColumn>
    <filterColumn colId="18">
      <customFilters>
        <customFilter operator="greaterThanOrEqual" val="60"/>
      </customFilters>
    </filterColumn>
  </autoFilter>
  <sortState ref="A4:S14">
    <sortCondition ref="L3:L14"/>
  </sortState>
  <tableColumns count="19">
    <tableColumn id="1" name="Last Name" totalsRowLabel="Total" dataDxfId="40" totalsRowDxfId="21" dataCellStyle="97FQXHmzoQcN1sdgg+RB3dEQkaB2q/7Lz50oJw45SE0=-~kja1AKemDXUTgJEqUg61rQ=="/>
    <tableColumn id="2" name="First Name" dataDxfId="39" totalsRowDxfId="20" dataCellStyle="97FQXHmzoQcN1sdgg+RB3dEQkaB2q/7Lz50oJw45SE0=-~kja1AKemDXUTgJEqUg61rQ=="/>
    <tableColumn id="3" name="Word 2" dataDxfId="38" totalsRowDxfId="19" dataCellStyle="97FQXHmzoQcN1sdgg+RB3dEQkaB2q/7Lz50oJw45SE0=-~kja1AKemDXUTgJEqUg61rQ=="/>
    <tableColumn id="4" name="Excel 2" dataDxfId="37" totalsRowDxfId="18" dataCellStyle="97FQXHmzoQcN1sdgg+RB3dEQkaB2q/7Lz50oJw45SE0=-~kja1AKemDXUTgJEqUg61rQ=="/>
    <tableColumn id="5" name="Access 2" dataDxfId="36" totalsRowDxfId="17" dataCellStyle="97FQXHmzoQcN1sdgg+RB3dEQkaB2q/7Lz50oJw45SE0=-~kja1AKemDXUTgJEqUg61rQ=="/>
    <tableColumn id="6" name="Access 3" dataDxfId="35" totalsRowDxfId="16" dataCellStyle="97FQXHmzoQcN1sdgg+RB3dEQkaB2q/7Lz50oJw45SE0=-~kja1AKemDXUTgJEqUg61rQ=="/>
    <tableColumn id="7" name="PowerPoint 2" dataDxfId="34" totalsRowDxfId="15" dataCellStyle="97FQXHmzoQcN1sdgg+RB3dEQkaB2q/7Lz50oJw45SE0=-~kja1AKemDXUTgJEqUg61rQ=="/>
    <tableColumn id="8" name="Homework Avg." dataDxfId="33" totalsRowDxfId="14" dataCellStyle="zxxHQTj/+7IyQVqTh0piVHTm0zJVPhSnSa9Xbm7+rcU=-~EcVkOuZQnzQbPgwwBmeGbg==">
      <calculatedColumnFormula>AVERAGE(C4:G4)</calculatedColumnFormula>
    </tableColumn>
    <tableColumn id="9" name="Homework Points" dataDxfId="32" totalsRowDxfId="13" dataCellStyle="zxxHQTj/+7IyQVqTh0piVHTm0zJVPhSnSa9Xbm7+rcU=-~EcVkOuZQnzQbPgwwBmeGbg==">
      <calculatedColumnFormula>H4*0.3</calculatedColumnFormula>
    </tableColumn>
    <tableColumn id="10" name="Test 2" dataDxfId="31" totalsRowDxfId="12" dataCellStyle="97FQXHmzoQcN1sdgg+RB3dEQkaB2q/7Lz50oJw45SE0=-~kja1AKemDXUTgJEqUg61rQ=="/>
    <tableColumn id="11" name="Test 3" dataDxfId="30" totalsRowDxfId="11" dataCellStyle="97FQXHmzoQcN1sdgg+RB3dEQkaB2q/7Lz50oJw45SE0=-~kja1AKemDXUTgJEqUg61rQ=="/>
    <tableColumn id="12" name="Test Average" totalsRowFunction="average" dataDxfId="29" totalsRowDxfId="4" dataCellStyle="DBQj4r7vLauPGja6iZc6i+a3weV7F/ru9875eIgKOlo=-~It1sI9+84K90FHv3ieEUyA==">
      <calculatedColumnFormula>AVERAGE(J4:K4)</calculatedColumnFormula>
    </tableColumn>
    <tableColumn id="13" name="Test Points" dataDxfId="28" totalsRowDxfId="10" dataCellStyle="zxxHQTj/+7IyQVqTh0piVHTm0zJVPhSnSa9Xbm7+rcU=-~EcVkOuZQnzQbPgwwBmeGbg==">
      <calculatedColumnFormula>L4*0.5</calculatedColumnFormula>
    </tableColumn>
    <tableColumn id="14" name="Project 1" dataDxfId="27" totalsRowDxfId="9" dataCellStyle="97FQXHmzoQcN1sdgg+RB3dEQkaB2q/7Lz50oJw45SE0=-~kja1AKemDXUTgJEqUg61rQ=="/>
    <tableColumn id="15" name="Project 2" dataDxfId="26" totalsRowDxfId="8" dataCellStyle="97FQXHmzoQcN1sdgg+RB3dEQkaB2q/7Lz50oJw45SE0=-~kja1AKemDXUTgJEqUg61rQ=="/>
    <tableColumn id="16" name="Project Average" dataDxfId="25" totalsRowDxfId="7" dataCellStyle="iW9Bc9hDOZv7MX2W40hTaqiFP7uwmNLMPa0mtNU8Pgk=-~a8k/5GWLlKN//4YacuV3UQ==">
      <calculatedColumnFormula>AVERAGE(N4:O4)</calculatedColumnFormula>
    </tableColumn>
    <tableColumn id="17" name="Project Points" dataDxfId="24" totalsRowDxfId="6" dataCellStyle="zxxHQTj/+7IyQVqTh0piVHTm0zJVPhSnSa9Xbm7+rcU=-~EcVkOuZQnzQbPgwwBmeGbg==">
      <calculatedColumnFormula>P4*0.2</calculatedColumnFormula>
    </tableColumn>
    <tableColumn id="18" name="Earned Points" dataDxfId="23" totalsRowDxfId="5" dataCellStyle="kXFY60xEH5jlQAOTOGMQhMqNRBZmGIl5Wkaki0iJuMA=-~9MXUbVlNpgiTHYEQj5Nz5Q==">
      <calculatedColumnFormula>Q4+M4+I4</calculatedColumnFormula>
    </tableColumn>
    <tableColumn id="19" name="Final Grade with Curve" totalsRowFunction="count" dataDxfId="22" totalsRowDxfId="3" dataCellStyle="N4OqjztjOOncfFkVC+8Rkw9XegFbekEBCW3Drk2xo7I=-~75yE/jbRuK0lZ5EPe3x8Wg==">
      <calculatedColumnFormula>Table1[[#This Row],[Earned Points]]*1.02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pane xSplit="2" ySplit="2" topLeftCell="L3" activePane="bottomRight" state="frozen"/>
      <selection pane="topRight" activeCell="C1" sqref="C1"/>
      <selection pane="bottomLeft" activeCell="A3" sqref="A3"/>
      <selection pane="bottomRight" activeCell="S5" sqref="S5:S14"/>
    </sheetView>
  </sheetViews>
  <sheetFormatPr defaultRowHeight="13.2" x14ac:dyDescent="0.25"/>
  <cols>
    <col min="1" max="1" width="12.109375" customWidth="1"/>
    <col min="2" max="2" width="12.33203125" customWidth="1"/>
    <col min="3" max="3" width="11.33203125" customWidth="1"/>
    <col min="4" max="4" width="10.5546875" customWidth="1"/>
    <col min="5" max="5" width="11.88671875" customWidth="1"/>
    <col min="6" max="6" width="11" customWidth="1"/>
    <col min="7" max="7" width="15.88671875" customWidth="1"/>
    <col min="8" max="8" width="17.109375" customWidth="1"/>
    <col min="9" max="9" width="19.33203125" customWidth="1"/>
    <col min="10" max="10" width="9.33203125" customWidth="1"/>
    <col min="11" max="11" width="9.109375" customWidth="1"/>
    <col min="12" max="12" width="15.109375" customWidth="1"/>
    <col min="13" max="13" width="12.88671875" customWidth="1"/>
    <col min="14" max="14" width="11.88671875" customWidth="1"/>
    <col min="15" max="15" width="12" customWidth="1"/>
    <col min="16" max="16" width="18" customWidth="1"/>
    <col min="17" max="17" width="16.109375" customWidth="1"/>
    <col min="18" max="18" width="15.21875" style="1" customWidth="1"/>
    <col min="19" max="19" width="22.88671875" customWidth="1"/>
  </cols>
  <sheetData>
    <row r="1" spans="1:19" ht="18" x14ac:dyDescent="0.35">
      <c r="A1" s="12" t="s">
        <v>39</v>
      </c>
      <c r="B1" s="12"/>
    </row>
    <row r="3" spans="1:19" ht="13.8" thickBot="1" x14ac:dyDescent="0.3">
      <c r="A3" s="13" t="s">
        <v>13</v>
      </c>
      <c r="B3" s="2" t="s">
        <v>14</v>
      </c>
      <c r="C3" s="3" t="s">
        <v>8</v>
      </c>
      <c r="D3" s="3" t="s">
        <v>9</v>
      </c>
      <c r="E3" s="3" t="s">
        <v>0</v>
      </c>
      <c r="F3" s="3" t="s">
        <v>7</v>
      </c>
      <c r="G3" s="3" t="s">
        <v>1</v>
      </c>
      <c r="H3" s="3" t="s">
        <v>16</v>
      </c>
      <c r="I3" s="3" t="s">
        <v>17</v>
      </c>
      <c r="J3" s="3" t="s">
        <v>2</v>
      </c>
      <c r="K3" s="3" t="s">
        <v>3</v>
      </c>
      <c r="L3" s="3" t="s">
        <v>10</v>
      </c>
      <c r="M3" s="2" t="s">
        <v>18</v>
      </c>
      <c r="N3" s="3" t="s">
        <v>4</v>
      </c>
      <c r="O3" s="3" t="s">
        <v>5</v>
      </c>
      <c r="P3" s="2" t="s">
        <v>19</v>
      </c>
      <c r="Q3" s="2" t="s">
        <v>20</v>
      </c>
      <c r="R3" s="4" t="s">
        <v>21</v>
      </c>
      <c r="S3" s="5" t="s">
        <v>40</v>
      </c>
    </row>
    <row r="4" spans="1:19" hidden="1" x14ac:dyDescent="0.25">
      <c r="A4" s="14" t="s">
        <v>31</v>
      </c>
      <c r="B4" s="6" t="s">
        <v>6</v>
      </c>
      <c r="C4" s="6">
        <v>96</v>
      </c>
      <c r="D4" s="6">
        <v>0</v>
      </c>
      <c r="E4" s="6">
        <v>0</v>
      </c>
      <c r="F4" s="6">
        <v>0</v>
      </c>
      <c r="G4" s="6">
        <v>0</v>
      </c>
      <c r="H4" s="7">
        <f>AVERAGE(C4:G4)</f>
        <v>19.2</v>
      </c>
      <c r="I4" s="7">
        <f>H4*0.3</f>
        <v>5.76</v>
      </c>
      <c r="J4" s="6">
        <v>52</v>
      </c>
      <c r="K4" s="6">
        <v>0</v>
      </c>
      <c r="L4" s="11">
        <f>AVERAGE(J4:K4)</f>
        <v>26</v>
      </c>
      <c r="M4" s="7">
        <f>L4*0.5</f>
        <v>13</v>
      </c>
      <c r="N4" s="6">
        <v>0</v>
      </c>
      <c r="O4" s="6">
        <v>0</v>
      </c>
      <c r="P4" s="8">
        <f>AVERAGE(N4:O4)</f>
        <v>0</v>
      </c>
      <c r="Q4" s="7">
        <f>P4*0.2</f>
        <v>0</v>
      </c>
      <c r="R4" s="9">
        <f>Q4+M4+I4</f>
        <v>18.759999999999998</v>
      </c>
      <c r="S4" s="6">
        <f>Table1[[#This Row],[Earned Points]]*1.02</f>
        <v>19.135199999999998</v>
      </c>
    </row>
    <row r="5" spans="1:19" hidden="1" x14ac:dyDescent="0.25">
      <c r="A5" s="14" t="s">
        <v>27</v>
      </c>
      <c r="B5" s="6" t="s">
        <v>34</v>
      </c>
      <c r="C5" s="6">
        <v>100</v>
      </c>
      <c r="D5" s="6">
        <v>92</v>
      </c>
      <c r="E5" s="6">
        <v>0</v>
      </c>
      <c r="F5" s="6">
        <v>0</v>
      </c>
      <c r="G5" s="6">
        <v>100</v>
      </c>
      <c r="H5" s="7">
        <f>AVERAGE(C5:G5)</f>
        <v>58.4</v>
      </c>
      <c r="I5" s="7">
        <f>H5*0.3</f>
        <v>17.52</v>
      </c>
      <c r="J5" s="6">
        <v>74</v>
      </c>
      <c r="K5" s="6">
        <v>47</v>
      </c>
      <c r="L5" s="11">
        <f>AVERAGE(J5:K5)</f>
        <v>60.5</v>
      </c>
      <c r="M5" s="7">
        <f>L5*0.5</f>
        <v>30.25</v>
      </c>
      <c r="N5" s="6">
        <v>80</v>
      </c>
      <c r="O5" s="6">
        <v>65</v>
      </c>
      <c r="P5" s="8">
        <f>AVERAGE(N5:O5)</f>
        <v>72.5</v>
      </c>
      <c r="Q5" s="7">
        <f>P5*0.2</f>
        <v>14.5</v>
      </c>
      <c r="R5" s="9">
        <f>Q5+M5+I5</f>
        <v>62.269999999999996</v>
      </c>
      <c r="S5" s="6">
        <f>Table1[[#This Row],[Earned Points]]*1.02</f>
        <v>63.5154</v>
      </c>
    </row>
    <row r="6" spans="1:19" hidden="1" x14ac:dyDescent="0.25">
      <c r="A6" s="14" t="s">
        <v>24</v>
      </c>
      <c r="B6" s="6" t="s">
        <v>36</v>
      </c>
      <c r="C6" s="6">
        <v>98</v>
      </c>
      <c r="D6" s="6">
        <v>94</v>
      </c>
      <c r="E6" s="6">
        <v>100</v>
      </c>
      <c r="F6" s="6">
        <v>86</v>
      </c>
      <c r="G6" s="6">
        <v>100</v>
      </c>
      <c r="H6" s="7">
        <f>AVERAGE(C6:G6)</f>
        <v>95.6</v>
      </c>
      <c r="I6" s="7">
        <f>H6*0.3</f>
        <v>28.679999999999996</v>
      </c>
      <c r="J6" s="23">
        <v>78</v>
      </c>
      <c r="K6" s="23">
        <v>67</v>
      </c>
      <c r="L6" s="11">
        <f>AVERAGE(J6:K6)</f>
        <v>72.5</v>
      </c>
      <c r="M6" s="7">
        <f>L6*0.5</f>
        <v>36.25</v>
      </c>
      <c r="N6" s="6">
        <v>96</v>
      </c>
      <c r="O6" s="6">
        <v>74</v>
      </c>
      <c r="P6" s="8">
        <f>AVERAGE(N6:O6)</f>
        <v>85</v>
      </c>
      <c r="Q6" s="7">
        <f>P6*0.2</f>
        <v>17</v>
      </c>
      <c r="R6" s="9">
        <f>Q6+M6+I6</f>
        <v>81.929999999999993</v>
      </c>
      <c r="S6" s="10">
        <f>Table1[[#This Row],[Earned Points]]*1.02</f>
        <v>83.568599999999989</v>
      </c>
    </row>
    <row r="7" spans="1:19" hidden="1" x14ac:dyDescent="0.25">
      <c r="A7" s="14" t="s">
        <v>29</v>
      </c>
      <c r="B7" s="6" t="s">
        <v>38</v>
      </c>
      <c r="C7" s="6">
        <v>93</v>
      </c>
      <c r="D7" s="6">
        <v>0</v>
      </c>
      <c r="E7" s="6">
        <v>100</v>
      </c>
      <c r="F7" s="6">
        <v>0</v>
      </c>
      <c r="G7" s="6">
        <v>100</v>
      </c>
      <c r="H7" s="7">
        <f>AVERAGE(C7:G7)</f>
        <v>58.6</v>
      </c>
      <c r="I7" s="7">
        <f>H7*0.3</f>
        <v>17.579999999999998</v>
      </c>
      <c r="J7" s="6">
        <v>79</v>
      </c>
      <c r="K7" s="6">
        <v>69</v>
      </c>
      <c r="L7" s="11">
        <f>AVERAGE(J7:K7)</f>
        <v>74</v>
      </c>
      <c r="M7" s="7">
        <f>L7*0.5</f>
        <v>37</v>
      </c>
      <c r="N7" s="6">
        <f>87+5</f>
        <v>92</v>
      </c>
      <c r="O7" s="6">
        <v>80</v>
      </c>
      <c r="P7" s="8">
        <f>AVERAGE(N7:O7)</f>
        <v>86</v>
      </c>
      <c r="Q7" s="7">
        <f>P7*0.2</f>
        <v>17.2</v>
      </c>
      <c r="R7" s="9">
        <f>Q7+M7+I7</f>
        <v>71.78</v>
      </c>
      <c r="S7" s="10">
        <f>Table1[[#This Row],[Earned Points]]*1.02</f>
        <v>73.215600000000009</v>
      </c>
    </row>
    <row r="8" spans="1:19" hidden="1" x14ac:dyDescent="0.25">
      <c r="A8" s="14" t="s">
        <v>15</v>
      </c>
      <c r="B8" s="6" t="s">
        <v>32</v>
      </c>
      <c r="C8" s="6">
        <v>95</v>
      </c>
      <c r="D8" s="6">
        <v>100</v>
      </c>
      <c r="E8" s="6">
        <v>0</v>
      </c>
      <c r="F8" s="6">
        <v>0</v>
      </c>
      <c r="G8" s="6">
        <v>0</v>
      </c>
      <c r="H8" s="7">
        <f>AVERAGE(C8:G8)</f>
        <v>39</v>
      </c>
      <c r="I8" s="7">
        <f>H8*0.3</f>
        <v>11.7</v>
      </c>
      <c r="J8" s="22">
        <v>70</v>
      </c>
      <c r="K8" s="22">
        <v>80</v>
      </c>
      <c r="L8" s="11">
        <f>AVERAGE(J8:K8)</f>
        <v>75</v>
      </c>
      <c r="M8" s="7">
        <f>L8*0.5</f>
        <v>37.5</v>
      </c>
      <c r="N8" s="6">
        <v>80</v>
      </c>
      <c r="O8" s="6">
        <v>0</v>
      </c>
      <c r="P8" s="8">
        <f>AVERAGE(N8:O8)</f>
        <v>40</v>
      </c>
      <c r="Q8" s="7">
        <f>P8*0.2</f>
        <v>8</v>
      </c>
      <c r="R8" s="9">
        <f>Q8+M8+I8</f>
        <v>57.2</v>
      </c>
      <c r="S8" s="6">
        <f>Table1[[#This Row],[Earned Points]]*1.02</f>
        <v>58.344000000000001</v>
      </c>
    </row>
    <row r="9" spans="1:19" hidden="1" x14ac:dyDescent="0.25">
      <c r="A9" s="14" t="s">
        <v>28</v>
      </c>
      <c r="B9" s="6" t="s">
        <v>35</v>
      </c>
      <c r="C9" s="6">
        <v>91</v>
      </c>
      <c r="D9" s="6">
        <v>97</v>
      </c>
      <c r="E9" s="6">
        <v>100</v>
      </c>
      <c r="F9" s="6">
        <v>100</v>
      </c>
      <c r="G9" s="6">
        <v>100</v>
      </c>
      <c r="H9" s="7">
        <f>AVERAGE(C9:G9)</f>
        <v>97.6</v>
      </c>
      <c r="I9" s="7">
        <f>H9*0.3</f>
        <v>29.279999999999998</v>
      </c>
      <c r="J9" s="6">
        <v>85</v>
      </c>
      <c r="K9" s="6">
        <v>74</v>
      </c>
      <c r="L9" s="11">
        <f>AVERAGE(J9:K9)</f>
        <v>79.5</v>
      </c>
      <c r="M9" s="7">
        <f>L9*0.5</f>
        <v>39.75</v>
      </c>
      <c r="N9" s="6">
        <v>93</v>
      </c>
      <c r="O9" s="6">
        <v>100</v>
      </c>
      <c r="P9" s="8">
        <f>AVERAGE(N9:O9)</f>
        <v>96.5</v>
      </c>
      <c r="Q9" s="7">
        <f>P9*0.2</f>
        <v>19.3</v>
      </c>
      <c r="R9" s="9">
        <f>Q9+M9+I9</f>
        <v>88.33</v>
      </c>
      <c r="S9" s="6">
        <f>Table1[[#This Row],[Earned Points]]*1.02</f>
        <v>90.096599999999995</v>
      </c>
    </row>
    <row r="10" spans="1:19" x14ac:dyDescent="0.25">
      <c r="A10" s="14" t="s">
        <v>15</v>
      </c>
      <c r="B10" s="6" t="s">
        <v>26</v>
      </c>
      <c r="C10" s="6">
        <v>100</v>
      </c>
      <c r="D10" s="6">
        <v>98</v>
      </c>
      <c r="E10" s="6">
        <v>100</v>
      </c>
      <c r="F10" s="6">
        <v>100</v>
      </c>
      <c r="G10" s="6">
        <v>100</v>
      </c>
      <c r="H10" s="7">
        <f>AVERAGE(C10:G10)</f>
        <v>99.6</v>
      </c>
      <c r="I10" s="7">
        <f>H10*0.3</f>
        <v>29.879999999999995</v>
      </c>
      <c r="J10" s="6">
        <v>92</v>
      </c>
      <c r="K10" s="6">
        <v>69</v>
      </c>
      <c r="L10" s="11">
        <f>AVERAGE(J10:K10)</f>
        <v>80.5</v>
      </c>
      <c r="M10" s="7">
        <f>L10*0.5</f>
        <v>40.25</v>
      </c>
      <c r="N10" s="6">
        <v>100</v>
      </c>
      <c r="O10" s="6">
        <v>100</v>
      </c>
      <c r="P10" s="8">
        <f>AVERAGE(N10:O10)</f>
        <v>100</v>
      </c>
      <c r="Q10" s="7">
        <f>P10*0.2</f>
        <v>20</v>
      </c>
      <c r="R10" s="9">
        <f>Q10+M10+I10</f>
        <v>90.13</v>
      </c>
      <c r="S10" s="10">
        <f>Table1[[#This Row],[Earned Points]]*1.02</f>
        <v>91.932599999999994</v>
      </c>
    </row>
    <row r="11" spans="1:19" x14ac:dyDescent="0.25">
      <c r="A11" s="14" t="s">
        <v>22</v>
      </c>
      <c r="B11" s="6" t="s">
        <v>11</v>
      </c>
      <c r="C11" s="6">
        <v>88</v>
      </c>
      <c r="D11" s="6">
        <v>100</v>
      </c>
      <c r="E11" s="6">
        <v>88</v>
      </c>
      <c r="F11" s="6">
        <v>100</v>
      </c>
      <c r="G11" s="6">
        <v>95</v>
      </c>
      <c r="H11" s="7">
        <f>AVERAGE(C11:G11)</f>
        <v>94.2</v>
      </c>
      <c r="I11" s="7">
        <f>H11*0.3</f>
        <v>28.26</v>
      </c>
      <c r="J11" s="6">
        <v>86</v>
      </c>
      <c r="K11" s="6">
        <v>77</v>
      </c>
      <c r="L11" s="11">
        <f>AVERAGE(J11:K11)</f>
        <v>81.5</v>
      </c>
      <c r="M11" s="7">
        <f>L11*0.5</f>
        <v>40.75</v>
      </c>
      <c r="N11" s="6">
        <v>98</v>
      </c>
      <c r="O11" s="6">
        <v>100</v>
      </c>
      <c r="P11" s="8">
        <f>AVERAGE(N11:O11)</f>
        <v>99</v>
      </c>
      <c r="Q11" s="7">
        <f>P11*0.2</f>
        <v>19.8</v>
      </c>
      <c r="R11" s="9">
        <f>Q11+M11+I11</f>
        <v>88.81</v>
      </c>
      <c r="S11" s="6">
        <f>Table1[[#This Row],[Earned Points]]*1.02</f>
        <v>90.586200000000005</v>
      </c>
    </row>
    <row r="12" spans="1:19" x14ac:dyDescent="0.25">
      <c r="A12" s="14" t="s">
        <v>12</v>
      </c>
      <c r="B12" s="6" t="s">
        <v>33</v>
      </c>
      <c r="C12" s="6">
        <v>50</v>
      </c>
      <c r="D12" s="6">
        <v>100</v>
      </c>
      <c r="E12" s="6">
        <v>90</v>
      </c>
      <c r="F12" s="6">
        <v>100</v>
      </c>
      <c r="G12" s="6">
        <v>100</v>
      </c>
      <c r="H12" s="7">
        <f>AVERAGE(C12:G12)</f>
        <v>88</v>
      </c>
      <c r="I12" s="7">
        <f>H12*0.3</f>
        <v>26.4</v>
      </c>
      <c r="J12" s="6">
        <v>90</v>
      </c>
      <c r="K12" s="6">
        <v>78</v>
      </c>
      <c r="L12" s="11">
        <f>AVERAGE(J12:K12)</f>
        <v>84</v>
      </c>
      <c r="M12" s="7">
        <f>L12*0.5</f>
        <v>42</v>
      </c>
      <c r="N12" s="6">
        <v>98</v>
      </c>
      <c r="O12" s="6">
        <v>100</v>
      </c>
      <c r="P12" s="8">
        <f>AVERAGE(N12:O12)</f>
        <v>99</v>
      </c>
      <c r="Q12" s="7">
        <f>P12*0.2</f>
        <v>19.8</v>
      </c>
      <c r="R12" s="9">
        <f>Q12+M12+I12</f>
        <v>88.199999999999989</v>
      </c>
      <c r="S12" s="10">
        <f>Table1[[#This Row],[Earned Points]]*1.02</f>
        <v>89.963999999999984</v>
      </c>
    </row>
    <row r="13" spans="1:19" x14ac:dyDescent="0.25">
      <c r="A13" s="14" t="s">
        <v>25</v>
      </c>
      <c r="B13" s="6" t="s">
        <v>37</v>
      </c>
      <c r="C13" s="6">
        <v>98</v>
      </c>
      <c r="D13" s="6">
        <v>100</v>
      </c>
      <c r="E13" s="6">
        <v>100</v>
      </c>
      <c r="F13" s="6">
        <v>100</v>
      </c>
      <c r="G13" s="6">
        <v>100</v>
      </c>
      <c r="H13" s="7">
        <f>AVERAGE(C13:G13)</f>
        <v>99.6</v>
      </c>
      <c r="I13" s="7">
        <f>H13*0.3</f>
        <v>29.879999999999995</v>
      </c>
      <c r="J13" s="6">
        <v>89</v>
      </c>
      <c r="K13" s="6">
        <v>84</v>
      </c>
      <c r="L13" s="11">
        <f>AVERAGE(J13:K13)</f>
        <v>86.5</v>
      </c>
      <c r="M13" s="7">
        <f>L13*0.5</f>
        <v>43.25</v>
      </c>
      <c r="N13" s="6">
        <v>94</v>
      </c>
      <c r="O13" s="6">
        <v>100</v>
      </c>
      <c r="P13" s="8">
        <f>AVERAGE(N13:O13)</f>
        <v>97</v>
      </c>
      <c r="Q13" s="7">
        <f>P13*0.2</f>
        <v>19.400000000000002</v>
      </c>
      <c r="R13" s="9">
        <f>Q13+M13+I13</f>
        <v>92.53</v>
      </c>
      <c r="S13" s="10">
        <f>Table1[[#This Row],[Earned Points]]*1.02</f>
        <v>94.380600000000001</v>
      </c>
    </row>
    <row r="14" spans="1:19" x14ac:dyDescent="0.25">
      <c r="A14" s="15" t="s">
        <v>30</v>
      </c>
      <c r="B14" s="16" t="s">
        <v>23</v>
      </c>
      <c r="C14" s="16">
        <v>83</v>
      </c>
      <c r="D14" s="16">
        <v>100</v>
      </c>
      <c r="E14" s="16">
        <v>100</v>
      </c>
      <c r="F14" s="16">
        <v>100</v>
      </c>
      <c r="G14" s="16">
        <v>100</v>
      </c>
      <c r="H14" s="17">
        <f>AVERAGE(C14:G14)</f>
        <v>96.6</v>
      </c>
      <c r="I14" s="17">
        <f>H14*0.3</f>
        <v>28.979999999999997</v>
      </c>
      <c r="J14" s="16">
        <v>92</v>
      </c>
      <c r="K14" s="16">
        <v>88</v>
      </c>
      <c r="L14" s="18">
        <f>AVERAGE(J14:K14)</f>
        <v>90</v>
      </c>
      <c r="M14" s="17">
        <f>L14*0.5</f>
        <v>45</v>
      </c>
      <c r="N14" s="16">
        <v>100</v>
      </c>
      <c r="O14" s="16">
        <v>100</v>
      </c>
      <c r="P14" s="19">
        <f>AVERAGE(N14:O14)</f>
        <v>100</v>
      </c>
      <c r="Q14" s="17">
        <f>P14*0.2</f>
        <v>20</v>
      </c>
      <c r="R14" s="20">
        <f>Q14+M14+I14</f>
        <v>93.97999999999999</v>
      </c>
      <c r="S14" s="21">
        <f>Table1[[#This Row],[Earned Points]]*1.02</f>
        <v>95.859599999999986</v>
      </c>
    </row>
    <row r="15" spans="1:19" x14ac:dyDescent="0.25">
      <c r="A15" s="24" t="s">
        <v>41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7">
        <f>SUBTOTAL(101,Table1[Test Average])</f>
        <v>84.5</v>
      </c>
      <c r="M15" s="25"/>
      <c r="N15" s="25"/>
      <c r="O15" s="25"/>
      <c r="P15" s="25"/>
      <c r="Q15" s="25"/>
      <c r="R15" s="26"/>
      <c r="S15" s="25">
        <f>SUBTOTAL(103,Table1[Final Grade with Curve])</f>
        <v>5</v>
      </c>
    </row>
  </sheetData>
  <sortState ref="A4:S14">
    <sortCondition ref="A4:A14"/>
    <sortCondition ref="B4:B14"/>
  </sortState>
  <mergeCells count="1">
    <mergeCell ref="A1:B1"/>
  </mergeCells>
  <conditionalFormatting sqref="L5:L14">
    <cfRule type="cellIs" dxfId="2" priority="2" operator="greaterThan">
      <formula>79.99</formula>
    </cfRule>
  </conditionalFormatting>
  <conditionalFormatting sqref="S5:S14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{8F4E147E-B421-450B-900C-07F204B5E171}</x14:id>
        </ext>
      </extLst>
    </cfRule>
  </conditionalFormatting>
  <pageMargins left="0.7" right="0.7" top="0.75" bottom="0.75" header="0.3" footer="0.3"/>
  <pageSetup orientation="landscape" horizontalDpi="1200" verticalDpi="1200" r:id="rId1"/>
  <colBreaks count="1" manualBreakCount="1">
    <brk id="11" max="1048575" man="1"/>
  </colBreak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4E147E-B421-450B-900C-07F204B5E17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S5:S14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roject>
  <id>D0HH/NZjr19gfiX8Ye+UyELX4TgHJE+iFTHmt8RCMkU=-~9aOTWtIbsI9UDhW5pznZXw==</id>
</project>
</file>

<file path=customXml/item2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2009-10-06T17:38:36Z</outs:dateTime>
      <outs:isPinned>true</outs:isPinned>
    </outs:relatedDate>
    <outs:relatedDate>
      <outs:type>2</outs:type>
      <outs:displayName>Created</outs:displayName>
      <outs:dateTime>2006-01-17T18:49:24Z</outs:dateTime>
      <outs:isPinned>true</outs:isPinned>
    </outs:relatedDate>
    <outs:relatedDate>
      <outs:type>4</outs:type>
      <outs:displayName>Last Printed</outs:displayName>
      <outs:dateTime>2007-12-13T16:48:36Z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Jerri Williams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Jerri A Williams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E6940942-1EED-4ED0-BE7F-E07E5ED98535}">
  <ds:schemaRefs/>
</ds:datastoreItem>
</file>

<file path=customXml/itemProps2.xml><?xml version="1.0" encoding="utf-8"?>
<ds:datastoreItem xmlns:ds="http://schemas.openxmlformats.org/officeDocument/2006/customXml" ds:itemID="{5106EF56-13D3-4E75-B1C1-B53136A4DB1F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Grade Sheet</vt:lpstr>
    </vt:vector>
  </TitlesOfParts>
  <Company>Pearson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Jerri Williams</dc:creator>
  <cp:lastModifiedBy>Susan Hansen</cp:lastModifiedBy>
  <cp:lastPrinted>2012-03-04T04:42:44Z</cp:lastPrinted>
  <dcterms:created xsi:type="dcterms:W3CDTF">2006-01-17T18:49:24Z</dcterms:created>
  <dcterms:modified xsi:type="dcterms:W3CDTF">2012-03-04T05:09:48Z</dcterms:modified>
</cp:coreProperties>
</file>